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0.7. - ZCU - Dodávky tonerů, válců do tiskáren a kopírek (II.) 023-2018\"/>
    </mc:Choice>
  </mc:AlternateContent>
  <bookViews>
    <workbookView xWindow="0" yWindow="0" windowWidth="28800" windowHeight="12435" tabRatio="109"/>
  </bookViews>
  <sheets>
    <sheet name="Tonery" sheetId="22" r:id="rId1"/>
  </sheets>
  <definedNames>
    <definedName name="_xlnm.Print_Area" localSheetId="0">Tonery!$B$1:$R$42</definedName>
  </definedNames>
  <calcPr calcId="152511"/>
</workbook>
</file>

<file path=xl/calcChain.xml><?xml version="1.0" encoding="utf-8"?>
<calcChain xmlns="http://schemas.openxmlformats.org/spreadsheetml/2006/main">
  <c r="M32" i="22" l="1"/>
  <c r="M31" i="22"/>
  <c r="Q27" i="22" l="1"/>
  <c r="Q28" i="22"/>
  <c r="Q29" i="22"/>
  <c r="Q30" i="22"/>
  <c r="Q31" i="22"/>
  <c r="Q32" i="22"/>
  <c r="Q33" i="22"/>
  <c r="Q34" i="22"/>
  <c r="Q35" i="22"/>
  <c r="P30" i="22"/>
  <c r="P31" i="22"/>
  <c r="P32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27" i="22"/>
  <c r="M28" i="22"/>
  <c r="M29" i="22"/>
  <c r="M30" i="22"/>
  <c r="M33" i="22"/>
  <c r="M34" i="22"/>
  <c r="M35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P33" i="22"/>
  <c r="P34" i="22"/>
  <c r="P35" i="22"/>
  <c r="N38" i="22" l="1"/>
  <c r="O38" i="22"/>
</calcChain>
</file>

<file path=xl/sharedStrings.xml><?xml version="1.0" encoding="utf-8"?>
<sst xmlns="http://schemas.openxmlformats.org/spreadsheetml/2006/main" count="92" uniqueCount="73">
  <si>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</si>
  <si>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</si>
  <si>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</si>
  <si>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</si>
  <si>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</si>
  <si>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</si>
  <si>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</si>
  <si>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</si>
  <si>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</si>
  <si>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</si>
  <si>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</si>
  <si>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</si>
  <si>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tiskové zařízení je v záruční době</t>
  </si>
  <si>
    <t>tiskové zařízení není v záruční době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</si>
  <si>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</si>
  <si>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</si>
  <si>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</si>
  <si>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</si>
  <si>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Toner do tiskárny OKI B 431 DN - černý</t>
  </si>
  <si>
    <t>ks</t>
  </si>
  <si>
    <t>Originální toner. Výtěžnost 12 000 stran</t>
  </si>
  <si>
    <t>Toner do tiskárny OKI MB 491 - barevný</t>
  </si>
  <si>
    <t>Obrazový válec do OKI B 431 DN</t>
  </si>
  <si>
    <t>Originál obrazový válec pro černý toner OKI B 431 DN s výtěžností 25 000 stránek formátu A4.</t>
  </si>
  <si>
    <t>Obrazový válec do OKI MB 491</t>
  </si>
  <si>
    <t>Originál obrazový válec pro toner OKI MB 491 s výtěžností 25 000 stránek formátu A4.</t>
  </si>
  <si>
    <t>NTC - SVC, Teslova 9, Plzeň</t>
  </si>
  <si>
    <t>Bc. Michaela G. ČOLAKOVOVÁ, tel:37763 4785</t>
  </si>
  <si>
    <t>1.</t>
  </si>
  <si>
    <t xml:space="preserve">Toner do tiskárny OKI MC 352 - černý  </t>
  </si>
  <si>
    <t>Originální toner. Výtěžnost 3500 stran.</t>
  </si>
  <si>
    <t>Toner do tiskárny OKI MC 352 - žlutý</t>
  </si>
  <si>
    <t>Originální toner. Výtěžnost 2000 stran.</t>
  </si>
  <si>
    <t>Toner do tiskárny OKI MC 352 - purpurový</t>
  </si>
  <si>
    <t xml:space="preserve">Toner do tiskárny OKI MC 352 - azurový </t>
  </si>
  <si>
    <t>Görner Tomáš, 377631039</t>
  </si>
  <si>
    <t>Univerzitní 8, Plzeň, Rektorát, UR312</t>
  </si>
  <si>
    <t>2.</t>
  </si>
  <si>
    <t>tiskové zařízení není v záruční době. Na základě zničení obrazové jednotky při používání neoriginálních tonerů, požadujeme nákup originálních tonerů</t>
  </si>
  <si>
    <t>3.</t>
  </si>
  <si>
    <r>
      <t xml:space="preserve">Originální toner. Výtěžnost min. </t>
    </r>
    <r>
      <rPr>
        <b/>
        <sz val="11"/>
        <color theme="1"/>
        <rFont val="Calibri"/>
        <family val="2"/>
        <charset val="238"/>
        <scheme val="minor"/>
      </rPr>
      <t xml:space="preserve">10 000 </t>
    </r>
    <r>
      <rPr>
        <sz val="11"/>
        <color theme="1"/>
        <rFont val="Calibri"/>
        <family val="2"/>
        <charset val="238"/>
        <scheme val="minor"/>
      </rPr>
      <t>stran A4 v souladu s normou ISO/IEC 19798. Při splnění požadované výtěžnosti možno dodat i jako sadu více tonerů.</t>
    </r>
  </si>
  <si>
    <t>ANO</t>
  </si>
  <si>
    <t>Podpora rozvoje studijního prostředí na ZČU, CZ.02.2.67/0.0./0.0/17_044/0008546</t>
  </si>
  <si>
    <t>PhDr. Tomáš Jakeš, Ph.D.,
Tel.: 37763 6450,
734 428 143,
tjakes@kvd.zcu.cz</t>
  </si>
  <si>
    <t>KVD - Klatovská tř. 51,
301 00 Plzeň, KL220</t>
  </si>
  <si>
    <t xml:space="preserve"> Toner do tiskárny OKI C833dn - azurový velkokapacitní</t>
  </si>
  <si>
    <t>Toner do tiskárny OKI C833dn - purpurový velkokapacitní</t>
  </si>
  <si>
    <t>Toner do tiskárny OKI C833dn - žlutý velkokapacitní</t>
  </si>
  <si>
    <t xml:space="preserve"> Toner do tiskárny OKI C833dn - černý velkokapacitní</t>
  </si>
  <si>
    <r>
      <t xml:space="preserve">Originální toner. Výtěžnost min. </t>
    </r>
    <r>
      <rPr>
        <b/>
        <sz val="11"/>
        <color theme="1"/>
        <rFont val="Calibri"/>
        <family val="2"/>
        <charset val="238"/>
        <scheme val="minor"/>
      </rPr>
      <t>10 000</t>
    </r>
    <r>
      <rPr>
        <sz val="11"/>
        <color theme="1"/>
        <rFont val="Calibri"/>
        <family val="2"/>
        <charset val="238"/>
        <scheme val="minor"/>
      </rPr>
      <t xml:space="preserve"> stran A4 v souladu s normou ISO/IEC 19798. Při splnění požadované výtěžnosti možno dodat i jako sadu více tonerů.</t>
    </r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</si>
  <si>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</si>
  <si>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</si>
  <si>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</si>
  <si>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</si>
  <si>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</si>
  <si>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</si>
  <si>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</si>
  <si>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</si>
  <si>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</si>
  <si>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TONERY</t>
  </si>
  <si>
    <t>Tonery (II.) 023 - 2018 (T-(II.)-023-2018)</t>
  </si>
  <si>
    <t>Priloha_c._1_Kupni_smlouvy_technicka_specifikace_T-(II.)-023-2018</t>
  </si>
  <si>
    <t>samostatná faktura</t>
  </si>
  <si>
    <t>OKI originál toner 44917602 do B431/MB491 (12 000 stran)</t>
  </si>
  <si>
    <t>OKI originál obrazový válec 44574302 do B411/431 25 000 stran</t>
  </si>
  <si>
    <t>OKI originál tonerová kazeta 44469803 C310/C330/C510/C530 3500 stran černá</t>
  </si>
  <si>
    <t>OKI originál tonerová kazeta 44469704 C310/C330/C510/C530 2000 stran žlutá</t>
  </si>
  <si>
    <t>OKI originál tonerová kazeta 44469705 C310/C330/C510/C530 2000 stran purpurová</t>
  </si>
  <si>
    <t>OKI originál tonerová kazeta 44469706 C310/C330/C510/C530 2000 stran azurová</t>
  </si>
  <si>
    <t xml:space="preserve">OKI toner azurový 46443103 do C833/843 (10 000 stran) </t>
  </si>
  <si>
    <t xml:space="preserve">OKI toner purpurový 46443102 do C833/843 (10 000 stran) </t>
  </si>
  <si>
    <t xml:space="preserve">OKI toner žlutý 46443101 do C833/843 (10 000 stran) </t>
  </si>
  <si>
    <t>OKI toner černý 46443104 do C833/843 (10 000 stran)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</si>
</sst>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5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3" fontId="0" fillId="4" borderId="9" xfId="0" applyNumberFormat="1" applyFill="1" applyBorder="1" applyAlignment="1" applyProtection="1">
      <alignment horizontal="center" vertical="center" wrapText="1"/>
    </xf>
    <xf numFmtId="3" fontId="4" fillId="4" borderId="10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Protection="1"/>
    <xf numFmtId="0" fontId="0" fillId="0" borderId="0" xfId="0" applyProtection="1"/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13" xfId="0" applyNumberFormat="1" applyFont="1" applyFill="1" applyBorder="1" applyAlignment="1" applyProtection="1">
      <alignment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</xf>
    <xf numFmtId="0" fontId="0" fillId="0" borderId="26" xfId="0" applyBorder="1" applyProtection="1"/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0" fontId="0" fillId="4" borderId="7" xfId="0" applyNumberFormat="1" applyFont="1" applyFill="1" applyBorder="1" applyAlignment="1" applyProtection="1">
      <alignment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left" vertical="center" wrapText="1" indent="1"/>
    </xf>
    <xf numFmtId="0" fontId="0" fillId="4" borderId="30" xfId="0" applyNumberFormat="1" applyFont="1" applyFill="1" applyBorder="1" applyAlignment="1" applyProtection="1">
      <alignment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 indent="1"/>
    </xf>
    <xf numFmtId="0" fontId="4" fillId="4" borderId="10" xfId="0" applyNumberFormat="1" applyFont="1" applyFill="1" applyBorder="1" applyAlignment="1" applyProtection="1">
      <alignment horizontal="left" vertical="center" wrapText="1" indent="1" shrinkToFi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left" vertical="center" wrapText="1" inden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3" fontId="4" fillId="4" borderId="9" xfId="0" applyNumberFormat="1" applyFon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left" vertical="center" wrapText="1" indent="1"/>
    </xf>
    <xf numFmtId="0" fontId="6" fillId="2" borderId="20" xfId="0" applyNumberFormat="1" applyFont="1" applyFill="1" applyBorder="1" applyAlignment="1" applyProtection="1">
      <alignment horizontal="left" vertical="center" wrapText="1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</xf>
    <xf numFmtId="0" fontId="6" fillId="4" borderId="10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8" xfId="0" applyFont="1" applyFill="1" applyBorder="1" applyAlignment="1" applyProtection="1">
      <alignment horizontal="center" vertical="center" wrapText="1"/>
    </xf>
    <xf numFmtId="0" fontId="0" fillId="4" borderId="31" xfId="0" applyFont="1" applyFill="1" applyBorder="1" applyAlignment="1" applyProtection="1">
      <alignment horizontal="center" vertical="center" wrapText="1"/>
    </xf>
    <xf numFmtId="0" fontId="0" fillId="4" borderId="29" xfId="0" applyFon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6" borderId="28" xfId="0" applyNumberFormat="1" applyFill="1" applyBorder="1" applyAlignment="1" applyProtection="1">
      <alignment horizontal="center" vertical="center" wrapText="1"/>
    </xf>
    <xf numFmtId="0" fontId="0" fillId="6" borderId="31" xfId="0" applyNumberFormat="1" applyFill="1" applyBorder="1" applyAlignment="1" applyProtection="1">
      <alignment horizontal="center" vertical="center" wrapText="1"/>
    </xf>
    <xf numFmtId="0" fontId="0" fillId="6" borderId="29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5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topLeftCell="F7" zoomScale="80" zoomScaleNormal="80" zoomScaleSheetLayoutView="55" workbookViewId="0">
      <selection activeCell="O18" sqref="O18"/>
    </sheetView>
  </sheetViews>
  <sheetFormatPr defaultColWidth="8.85546875" defaultRowHeight="15" x14ac:dyDescent="0.25"/>
  <cols>
    <col min="1" max="1" width="1.42578125" style="69" customWidth="1"/>
    <col min="2" max="2" width="5.7109375" style="69" customWidth="1"/>
    <col min="3" max="3" width="43.42578125" style="10" customWidth="1"/>
    <col min="4" max="4" width="9.7109375" style="120" customWidth="1"/>
    <col min="5" max="5" width="9" style="14" customWidth="1"/>
    <col min="6" max="6" width="47.140625" style="10" customWidth="1"/>
    <col min="7" max="7" width="107.28515625" style="121" customWidth="1"/>
    <col min="8" max="8" width="20.85546875" style="10" customWidth="1"/>
    <col min="9" max="9" width="19" style="10" customWidth="1"/>
    <col min="10" max="10" width="28" style="11" customWidth="1"/>
    <col min="11" max="11" width="18.5703125" style="11" customWidth="1"/>
    <col min="12" max="12" width="19.42578125" style="10" customWidth="1"/>
    <col min="13" max="13" width="22.140625" style="121" hidden="1" customWidth="1"/>
    <col min="14" max="14" width="20.85546875" style="69" customWidth="1"/>
    <col min="15" max="15" width="26.5703125" style="69" customWidth="1"/>
    <col min="16" max="16" width="21" style="69" customWidth="1"/>
    <col min="17" max="17" width="19.42578125" style="69" customWidth="1"/>
    <col min="18" max="18" width="29.5703125" style="69" customWidth="1"/>
    <col min="19" max="19" width="51.7109375" style="112" customWidth="1"/>
    <col min="20" max="20" width="15.42578125" style="69" customWidth="1"/>
    <col min="21" max="16384" width="8.85546875" style="69"/>
  </cols>
  <sheetData>
    <row r="1" spans="1:20" s="11" customFormat="1" ht="24.6" customHeight="1" x14ac:dyDescent="0.25">
      <c r="B1" s="145" t="s">
        <v>60</v>
      </c>
      <c r="C1" s="146"/>
      <c r="D1" s="14"/>
      <c r="E1" s="14"/>
      <c r="F1" s="10"/>
      <c r="G1" s="48"/>
      <c r="H1" s="48"/>
      <c r="I1" s="48"/>
      <c r="J1" s="48"/>
      <c r="K1" s="48"/>
      <c r="L1" s="10"/>
      <c r="M1" s="10"/>
      <c r="O1" s="147" t="s">
        <v>61</v>
      </c>
      <c r="P1" s="147"/>
      <c r="Q1" s="147"/>
      <c r="S1" s="49"/>
    </row>
    <row r="2" spans="1:20" s="11" customFormat="1" ht="18.75" customHeight="1" x14ac:dyDescent="0.25">
      <c r="C2" s="10"/>
      <c r="D2" s="8"/>
      <c r="E2" s="9"/>
      <c r="F2" s="10"/>
      <c r="G2" s="50"/>
      <c r="H2" s="50"/>
      <c r="I2" s="50"/>
      <c r="J2" s="50"/>
      <c r="K2" s="50"/>
      <c r="L2" s="10"/>
      <c r="M2" s="10"/>
      <c r="O2" s="51"/>
      <c r="P2" s="51"/>
      <c r="R2" s="52"/>
      <c r="S2" s="53"/>
    </row>
    <row r="3" spans="1:20" s="11" customFormat="1" ht="21" customHeight="1" x14ac:dyDescent="0.25">
      <c r="B3" s="54"/>
      <c r="C3" s="55" t="s">
        <v>11</v>
      </c>
      <c r="D3" s="50"/>
      <c r="E3" s="50"/>
      <c r="F3" s="50"/>
      <c r="G3" s="50"/>
      <c r="H3" s="50"/>
      <c r="I3" s="50"/>
      <c r="J3" s="50"/>
      <c r="K3" s="50"/>
      <c r="L3" s="51"/>
      <c r="M3" s="49"/>
      <c r="N3" s="49"/>
      <c r="O3" s="51"/>
      <c r="P3" s="51"/>
      <c r="R3" s="51"/>
      <c r="S3" s="49"/>
    </row>
    <row r="4" spans="1:20" s="11" customFormat="1" ht="21" customHeight="1" thickBot="1" x14ac:dyDescent="0.3">
      <c r="B4" s="56"/>
      <c r="C4" s="57" t="s">
        <v>16</v>
      </c>
      <c r="D4" s="50"/>
      <c r="E4" s="50"/>
      <c r="F4" s="50"/>
      <c r="G4" s="50"/>
      <c r="H4" s="51"/>
      <c r="I4" s="51"/>
      <c r="J4" s="51"/>
      <c r="K4" s="51"/>
      <c r="L4" s="51"/>
      <c r="M4" s="10"/>
      <c r="N4" s="10"/>
      <c r="O4" s="51"/>
      <c r="P4" s="51"/>
      <c r="R4" s="51"/>
      <c r="S4" s="49"/>
    </row>
    <row r="5" spans="1:20" s="11" customFormat="1" ht="42.75" customHeight="1" thickBot="1" x14ac:dyDescent="0.3">
      <c r="B5" s="12"/>
      <c r="C5" s="13"/>
      <c r="D5" s="14"/>
      <c r="E5" s="14"/>
      <c r="F5" s="10"/>
      <c r="G5" s="22" t="s">
        <v>14</v>
      </c>
      <c r="H5" s="10"/>
      <c r="I5" s="10"/>
      <c r="J5" s="58"/>
      <c r="L5" s="10"/>
      <c r="M5" s="15"/>
      <c r="O5" s="33" t="s">
        <v>14</v>
      </c>
      <c r="S5" s="59"/>
    </row>
    <row r="6" spans="1:20" s="11" customFormat="1" ht="102.75" customHeight="1" thickTop="1" thickBot="1" x14ac:dyDescent="0.3">
      <c r="B6" s="16" t="s">
        <v>1</v>
      </c>
      <c r="C6" s="41" t="s">
        <v>50</v>
      </c>
      <c r="D6" s="41" t="s">
        <v>0</v>
      </c>
      <c r="E6" s="41" t="s">
        <v>51</v>
      </c>
      <c r="F6" s="41" t="s">
        <v>52</v>
      </c>
      <c r="G6" s="36" t="s">
        <v>2</v>
      </c>
      <c r="H6" s="41" t="s">
        <v>53</v>
      </c>
      <c r="I6" s="41" t="s">
        <v>54</v>
      </c>
      <c r="J6" s="41" t="s">
        <v>15</v>
      </c>
      <c r="K6" s="46" t="s">
        <v>55</v>
      </c>
      <c r="L6" s="41" t="s">
        <v>56</v>
      </c>
      <c r="M6" s="41" t="s">
        <v>57</v>
      </c>
      <c r="N6" s="41" t="s">
        <v>7</v>
      </c>
      <c r="O6" s="34" t="s">
        <v>8</v>
      </c>
      <c r="P6" s="46" t="s">
        <v>9</v>
      </c>
      <c r="Q6" s="46" t="s">
        <v>10</v>
      </c>
      <c r="R6" s="41" t="s">
        <v>58</v>
      </c>
      <c r="S6" s="41" t="s">
        <v>59</v>
      </c>
    </row>
    <row r="7" spans="1:20" ht="44.25" customHeight="1" thickTop="1" x14ac:dyDescent="0.25">
      <c r="A7" s="60" t="s">
        <v>28</v>
      </c>
      <c r="B7" s="61">
        <v>1</v>
      </c>
      <c r="C7" s="62" t="s">
        <v>18</v>
      </c>
      <c r="D7" s="63">
        <v>1</v>
      </c>
      <c r="E7" s="64" t="s">
        <v>19</v>
      </c>
      <c r="F7" s="65" t="s">
        <v>20</v>
      </c>
      <c r="G7" s="32" t="s">
        <v>63</v>
      </c>
      <c r="H7" s="129" t="s">
        <v>62</v>
      </c>
      <c r="I7" s="129"/>
      <c r="J7" s="129"/>
      <c r="K7" s="129" t="s">
        <v>27</v>
      </c>
      <c r="L7" s="129" t="s">
        <v>26</v>
      </c>
      <c r="M7" s="7">
        <f t="shared" ref="M7:M18" si="0">D7*N7</f>
        <v>3600</v>
      </c>
      <c r="N7" s="42">
        <v>3600</v>
      </c>
      <c r="O7" s="38">
        <v>3250</v>
      </c>
      <c r="P7" s="39">
        <f t="shared" ref="P7:P35" si="1">D7*O7</f>
        <v>3250</v>
      </c>
      <c r="Q7" s="30" t="str">
        <f t="shared" ref="Q7:Q35" si="2">IF(ISNUMBER(O7), IF(O7&gt;N7,"NEVYHOVUJE","VYHOVUJE")," ")</f>
        <v>VYHOVUJE</v>
      </c>
      <c r="R7" s="132" t="s">
        <v>13</v>
      </c>
      <c r="S7" s="135" t="s">
        <v>3</v>
      </c>
      <c r="T7" s="68"/>
    </row>
    <row r="8" spans="1:20" ht="44.25" customHeight="1" x14ac:dyDescent="0.25">
      <c r="B8" s="70">
        <v>2</v>
      </c>
      <c r="C8" s="71" t="s">
        <v>21</v>
      </c>
      <c r="D8" s="44">
        <v>1</v>
      </c>
      <c r="E8" s="21" t="s">
        <v>19</v>
      </c>
      <c r="F8" s="72" t="s">
        <v>20</v>
      </c>
      <c r="G8" s="32" t="s">
        <v>63</v>
      </c>
      <c r="H8" s="130"/>
      <c r="I8" s="130"/>
      <c r="J8" s="130"/>
      <c r="K8" s="130"/>
      <c r="L8" s="130"/>
      <c r="M8" s="5">
        <f t="shared" si="0"/>
        <v>3600</v>
      </c>
      <c r="N8" s="25">
        <v>3600</v>
      </c>
      <c r="O8" s="27">
        <v>3250</v>
      </c>
      <c r="P8" s="31">
        <f t="shared" si="1"/>
        <v>3250</v>
      </c>
      <c r="Q8" s="28" t="str">
        <f t="shared" si="2"/>
        <v>VYHOVUJE</v>
      </c>
      <c r="R8" s="133"/>
      <c r="S8" s="136"/>
      <c r="T8" s="68"/>
    </row>
    <row r="9" spans="1:20" ht="44.25" customHeight="1" x14ac:dyDescent="0.25">
      <c r="B9" s="70">
        <v>3</v>
      </c>
      <c r="C9" s="71" t="s">
        <v>22</v>
      </c>
      <c r="D9" s="44">
        <v>1</v>
      </c>
      <c r="E9" s="21" t="s">
        <v>19</v>
      </c>
      <c r="F9" s="72" t="s">
        <v>23</v>
      </c>
      <c r="G9" s="23" t="s">
        <v>64</v>
      </c>
      <c r="H9" s="130"/>
      <c r="I9" s="130"/>
      <c r="J9" s="130"/>
      <c r="K9" s="130"/>
      <c r="L9" s="130"/>
      <c r="M9" s="5">
        <f t="shared" si="0"/>
        <v>2500</v>
      </c>
      <c r="N9" s="25">
        <v>2500</v>
      </c>
      <c r="O9" s="27">
        <v>2200</v>
      </c>
      <c r="P9" s="31">
        <f t="shared" si="1"/>
        <v>2200</v>
      </c>
      <c r="Q9" s="28" t="str">
        <f t="shared" si="2"/>
        <v>VYHOVUJE</v>
      </c>
      <c r="R9" s="133"/>
      <c r="S9" s="136"/>
      <c r="T9" s="68"/>
    </row>
    <row r="10" spans="1:20" ht="44.25" customHeight="1" thickBot="1" x14ac:dyDescent="0.3">
      <c r="A10" s="75"/>
      <c r="B10" s="76">
        <v>4</v>
      </c>
      <c r="C10" s="77" t="s">
        <v>24</v>
      </c>
      <c r="D10" s="78">
        <v>1</v>
      </c>
      <c r="E10" s="79" t="s">
        <v>19</v>
      </c>
      <c r="F10" s="80" t="s">
        <v>25</v>
      </c>
      <c r="G10" s="35" t="s">
        <v>64</v>
      </c>
      <c r="H10" s="131"/>
      <c r="I10" s="131"/>
      <c r="J10" s="131"/>
      <c r="K10" s="131"/>
      <c r="L10" s="131"/>
      <c r="M10" s="6">
        <f t="shared" si="0"/>
        <v>2500</v>
      </c>
      <c r="N10" s="26">
        <v>2500</v>
      </c>
      <c r="O10" s="43">
        <v>2200</v>
      </c>
      <c r="P10" s="37">
        <f t="shared" si="1"/>
        <v>2200</v>
      </c>
      <c r="Q10" s="29" t="str">
        <f t="shared" si="2"/>
        <v>VYHOVUJE</v>
      </c>
      <c r="R10" s="134"/>
      <c r="S10" s="137"/>
      <c r="T10" s="68"/>
    </row>
    <row r="11" spans="1:20" ht="24.75" customHeight="1" thickTop="1" x14ac:dyDescent="0.25">
      <c r="A11" s="60" t="s">
        <v>37</v>
      </c>
      <c r="B11" s="83">
        <v>5</v>
      </c>
      <c r="C11" s="84" t="s">
        <v>29</v>
      </c>
      <c r="D11" s="63">
        <v>3</v>
      </c>
      <c r="E11" s="64"/>
      <c r="F11" s="85" t="s">
        <v>30</v>
      </c>
      <c r="G11" s="32" t="s">
        <v>65</v>
      </c>
      <c r="H11" s="129" t="s">
        <v>62</v>
      </c>
      <c r="I11" s="129"/>
      <c r="J11" s="129"/>
      <c r="K11" s="129" t="s">
        <v>35</v>
      </c>
      <c r="L11" s="129" t="s">
        <v>36</v>
      </c>
      <c r="M11" s="7">
        <f t="shared" si="0"/>
        <v>3900</v>
      </c>
      <c r="N11" s="42">
        <v>1300</v>
      </c>
      <c r="O11" s="38">
        <v>1250</v>
      </c>
      <c r="P11" s="40">
        <f t="shared" si="1"/>
        <v>3750</v>
      </c>
      <c r="Q11" s="30" t="str">
        <f t="shared" si="2"/>
        <v>VYHOVUJE</v>
      </c>
      <c r="R11" s="132" t="s">
        <v>38</v>
      </c>
      <c r="S11" s="135" t="s">
        <v>3</v>
      </c>
      <c r="T11" s="68"/>
    </row>
    <row r="12" spans="1:20" ht="24.75" customHeight="1" x14ac:dyDescent="0.25">
      <c r="B12" s="70">
        <v>6</v>
      </c>
      <c r="C12" s="84" t="s">
        <v>31</v>
      </c>
      <c r="D12" s="44">
        <v>3</v>
      </c>
      <c r="E12" s="21"/>
      <c r="F12" s="65" t="s">
        <v>32</v>
      </c>
      <c r="G12" s="23" t="s">
        <v>66</v>
      </c>
      <c r="H12" s="130"/>
      <c r="I12" s="130"/>
      <c r="J12" s="130"/>
      <c r="K12" s="130"/>
      <c r="L12" s="130"/>
      <c r="M12" s="5">
        <f t="shared" si="0"/>
        <v>5100</v>
      </c>
      <c r="N12" s="25">
        <v>1700</v>
      </c>
      <c r="O12" s="27">
        <v>1680</v>
      </c>
      <c r="P12" s="31">
        <f t="shared" si="1"/>
        <v>5040</v>
      </c>
      <c r="Q12" s="28" t="str">
        <f t="shared" si="2"/>
        <v>VYHOVUJE</v>
      </c>
      <c r="R12" s="133"/>
      <c r="S12" s="136"/>
      <c r="T12" s="68"/>
    </row>
    <row r="13" spans="1:20" ht="24.75" customHeight="1" x14ac:dyDescent="0.25">
      <c r="B13" s="86">
        <v>7</v>
      </c>
      <c r="C13" s="84" t="s">
        <v>33</v>
      </c>
      <c r="D13" s="44">
        <v>3</v>
      </c>
      <c r="E13" s="21"/>
      <c r="F13" s="65" t="s">
        <v>32</v>
      </c>
      <c r="G13" s="23" t="s">
        <v>67</v>
      </c>
      <c r="H13" s="130"/>
      <c r="I13" s="130"/>
      <c r="J13" s="130"/>
      <c r="K13" s="130"/>
      <c r="L13" s="130"/>
      <c r="M13" s="5">
        <f t="shared" si="0"/>
        <v>5100</v>
      </c>
      <c r="N13" s="25">
        <v>1700</v>
      </c>
      <c r="O13" s="27">
        <v>1680</v>
      </c>
      <c r="P13" s="31">
        <f t="shared" si="1"/>
        <v>5040</v>
      </c>
      <c r="Q13" s="28" t="str">
        <f t="shared" si="2"/>
        <v>VYHOVUJE</v>
      </c>
      <c r="R13" s="133"/>
      <c r="S13" s="136"/>
      <c r="T13" s="68"/>
    </row>
    <row r="14" spans="1:20" ht="24.75" customHeight="1" thickBot="1" x14ac:dyDescent="0.3">
      <c r="A14" s="75"/>
      <c r="B14" s="76">
        <v>8</v>
      </c>
      <c r="C14" s="87" t="s">
        <v>34</v>
      </c>
      <c r="D14" s="78">
        <v>4</v>
      </c>
      <c r="E14" s="79"/>
      <c r="F14" s="88" t="s">
        <v>32</v>
      </c>
      <c r="G14" s="35" t="s">
        <v>68</v>
      </c>
      <c r="H14" s="131"/>
      <c r="I14" s="131"/>
      <c r="J14" s="131"/>
      <c r="K14" s="131"/>
      <c r="L14" s="131"/>
      <c r="M14" s="6">
        <f t="shared" si="0"/>
        <v>6800</v>
      </c>
      <c r="N14" s="26">
        <v>1700</v>
      </c>
      <c r="O14" s="43">
        <v>1680</v>
      </c>
      <c r="P14" s="37">
        <f t="shared" si="1"/>
        <v>6720</v>
      </c>
      <c r="Q14" s="29" t="str">
        <f t="shared" si="2"/>
        <v>VYHOVUJE</v>
      </c>
      <c r="R14" s="134"/>
      <c r="S14" s="137"/>
      <c r="T14" s="68"/>
    </row>
    <row r="15" spans="1:20" ht="81" customHeight="1" thickTop="1" x14ac:dyDescent="0.25">
      <c r="A15" s="60" t="s">
        <v>39</v>
      </c>
      <c r="B15" s="83">
        <v>9</v>
      </c>
      <c r="C15" s="89" t="s">
        <v>45</v>
      </c>
      <c r="D15" s="90">
        <v>1</v>
      </c>
      <c r="E15" s="91" t="s">
        <v>19</v>
      </c>
      <c r="F15" s="92" t="s">
        <v>40</v>
      </c>
      <c r="G15" s="32" t="s">
        <v>69</v>
      </c>
      <c r="H15" s="129" t="s">
        <v>62</v>
      </c>
      <c r="I15" s="149" t="s">
        <v>41</v>
      </c>
      <c r="J15" s="149" t="s">
        <v>42</v>
      </c>
      <c r="K15" s="129" t="s">
        <v>43</v>
      </c>
      <c r="L15" s="129" t="s">
        <v>44</v>
      </c>
      <c r="M15" s="7">
        <f t="shared" si="0"/>
        <v>4462</v>
      </c>
      <c r="N15" s="24">
        <v>4462</v>
      </c>
      <c r="O15" s="38">
        <v>4200</v>
      </c>
      <c r="P15" s="40">
        <f t="shared" si="1"/>
        <v>4200</v>
      </c>
      <c r="Q15" s="30" t="str">
        <f t="shared" si="2"/>
        <v>VYHOVUJE</v>
      </c>
      <c r="R15" s="132" t="s">
        <v>12</v>
      </c>
      <c r="S15" s="135" t="s">
        <v>3</v>
      </c>
      <c r="T15" s="68"/>
    </row>
    <row r="16" spans="1:20" ht="81" customHeight="1" x14ac:dyDescent="0.25">
      <c r="B16" s="70">
        <v>10</v>
      </c>
      <c r="C16" s="93" t="s">
        <v>46</v>
      </c>
      <c r="D16" s="44">
        <v>1</v>
      </c>
      <c r="E16" s="21" t="s">
        <v>19</v>
      </c>
      <c r="F16" s="72" t="s">
        <v>40</v>
      </c>
      <c r="G16" s="23" t="s">
        <v>70</v>
      </c>
      <c r="H16" s="130"/>
      <c r="I16" s="150"/>
      <c r="J16" s="150"/>
      <c r="K16" s="130"/>
      <c r="L16" s="130"/>
      <c r="M16" s="5">
        <f t="shared" si="0"/>
        <v>4462</v>
      </c>
      <c r="N16" s="25">
        <v>4462</v>
      </c>
      <c r="O16" s="27">
        <v>4200</v>
      </c>
      <c r="P16" s="31">
        <f t="shared" si="1"/>
        <v>4200</v>
      </c>
      <c r="Q16" s="28" t="str">
        <f t="shared" si="2"/>
        <v>VYHOVUJE</v>
      </c>
      <c r="R16" s="133"/>
      <c r="S16" s="136"/>
      <c r="T16" s="68"/>
    </row>
    <row r="17" spans="1:20" ht="81" customHeight="1" x14ac:dyDescent="0.25">
      <c r="B17" s="86">
        <v>11</v>
      </c>
      <c r="C17" s="93" t="s">
        <v>47</v>
      </c>
      <c r="D17" s="44">
        <v>1</v>
      </c>
      <c r="E17" s="21" t="s">
        <v>19</v>
      </c>
      <c r="F17" s="72" t="s">
        <v>40</v>
      </c>
      <c r="G17" s="23" t="s">
        <v>71</v>
      </c>
      <c r="H17" s="130"/>
      <c r="I17" s="150"/>
      <c r="J17" s="150"/>
      <c r="K17" s="130"/>
      <c r="L17" s="130"/>
      <c r="M17" s="5">
        <f t="shared" si="0"/>
        <v>4462</v>
      </c>
      <c r="N17" s="25">
        <v>4462</v>
      </c>
      <c r="O17" s="27">
        <v>4200</v>
      </c>
      <c r="P17" s="31">
        <f t="shared" si="1"/>
        <v>4200</v>
      </c>
      <c r="Q17" s="28" t="str">
        <f t="shared" si="2"/>
        <v>VYHOVUJE</v>
      </c>
      <c r="R17" s="133"/>
      <c r="S17" s="136"/>
      <c r="T17" s="68"/>
    </row>
    <row r="18" spans="1:20" ht="81" customHeight="1" thickBot="1" x14ac:dyDescent="0.3">
      <c r="A18" s="75"/>
      <c r="B18" s="76">
        <v>12</v>
      </c>
      <c r="C18" s="94" t="s">
        <v>48</v>
      </c>
      <c r="D18" s="78">
        <v>1</v>
      </c>
      <c r="E18" s="79" t="s">
        <v>19</v>
      </c>
      <c r="F18" s="80" t="s">
        <v>49</v>
      </c>
      <c r="G18" s="35" t="s">
        <v>72</v>
      </c>
      <c r="H18" s="131"/>
      <c r="I18" s="151"/>
      <c r="J18" s="151"/>
      <c r="K18" s="131"/>
      <c r="L18" s="131"/>
      <c r="M18" s="6">
        <f t="shared" si="0"/>
        <v>1800</v>
      </c>
      <c r="N18" s="26">
        <v>1800</v>
      </c>
      <c r="O18" s="43">
        <v>1400</v>
      </c>
      <c r="P18" s="37">
        <f t="shared" si="1"/>
        <v>1400</v>
      </c>
      <c r="Q18" s="29" t="str">
        <f t="shared" si="2"/>
        <v>VYHOVUJE</v>
      </c>
      <c r="R18" s="134"/>
      <c r="S18" s="137"/>
      <c r="T18" s="68"/>
    </row>
    <row r="19" spans="1:20" ht="16.5" hidden="1" thickTop="1" thickBot="1" x14ac:dyDescent="0.3">
      <c r="B19" s="83">
        <v>13</v>
      </c>
      <c r="C19" s="71"/>
      <c r="D19" s="44"/>
      <c r="E19" s="21"/>
      <c r="F19" s="72"/>
      <c r="G19" s="66"/>
      <c r="H19" s="95"/>
      <c r="I19" s="64"/>
      <c r="J19" s="64"/>
      <c r="K19" s="21"/>
      <c r="L19" s="21"/>
      <c r="M19" s="7"/>
      <c r="N19" s="25"/>
      <c r="O19" s="67"/>
      <c r="P19" s="40">
        <f t="shared" si="1"/>
        <v>0</v>
      </c>
      <c r="Q19" s="30" t="str">
        <f t="shared" si="2"/>
        <v xml:space="preserve"> </v>
      </c>
      <c r="R19" s="96"/>
      <c r="S19" s="97"/>
      <c r="T19" s="68"/>
    </row>
    <row r="20" spans="1:20" ht="16.5" hidden="1" thickTop="1" thickBot="1" x14ac:dyDescent="0.3">
      <c r="B20" s="70">
        <v>14</v>
      </c>
      <c r="C20" s="71"/>
      <c r="D20" s="44"/>
      <c r="E20" s="21"/>
      <c r="F20" s="72"/>
      <c r="G20" s="73"/>
      <c r="H20" s="98"/>
      <c r="I20" s="21"/>
      <c r="J20" s="21"/>
      <c r="K20" s="21"/>
      <c r="L20" s="21"/>
      <c r="M20" s="5"/>
      <c r="N20" s="25"/>
      <c r="O20" s="74"/>
      <c r="P20" s="31">
        <f t="shared" si="1"/>
        <v>0</v>
      </c>
      <c r="Q20" s="28" t="str">
        <f t="shared" si="2"/>
        <v xml:space="preserve"> </v>
      </c>
      <c r="R20" s="99"/>
      <c r="S20" s="100"/>
      <c r="T20" s="68"/>
    </row>
    <row r="21" spans="1:20" ht="16.5" hidden="1" thickTop="1" thickBot="1" x14ac:dyDescent="0.3">
      <c r="B21" s="86">
        <v>15</v>
      </c>
      <c r="C21" s="71"/>
      <c r="D21" s="44"/>
      <c r="E21" s="21"/>
      <c r="F21" s="72"/>
      <c r="G21" s="73"/>
      <c r="H21" s="98"/>
      <c r="I21" s="21"/>
      <c r="J21" s="21"/>
      <c r="K21" s="21"/>
      <c r="L21" s="21"/>
      <c r="M21" s="5"/>
      <c r="N21" s="25"/>
      <c r="O21" s="74"/>
      <c r="P21" s="31">
        <f t="shared" si="1"/>
        <v>0</v>
      </c>
      <c r="Q21" s="28" t="str">
        <f t="shared" si="2"/>
        <v xml:space="preserve"> </v>
      </c>
      <c r="R21" s="99"/>
      <c r="S21" s="100"/>
      <c r="T21" s="68"/>
    </row>
    <row r="22" spans="1:20" ht="16.5" hidden="1" thickTop="1" thickBot="1" x14ac:dyDescent="0.3">
      <c r="B22" s="70">
        <v>16</v>
      </c>
      <c r="C22" s="71"/>
      <c r="D22" s="44"/>
      <c r="E22" s="21"/>
      <c r="F22" s="72"/>
      <c r="G22" s="73"/>
      <c r="H22" s="98"/>
      <c r="I22" s="21"/>
      <c r="J22" s="21"/>
      <c r="K22" s="21"/>
      <c r="L22" s="21"/>
      <c r="M22" s="5"/>
      <c r="N22" s="25"/>
      <c r="O22" s="74"/>
      <c r="P22" s="31">
        <f t="shared" si="1"/>
        <v>0</v>
      </c>
      <c r="Q22" s="28" t="str">
        <f t="shared" si="2"/>
        <v xml:space="preserve"> </v>
      </c>
      <c r="R22" s="99"/>
      <c r="S22" s="100"/>
      <c r="T22" s="68"/>
    </row>
    <row r="23" spans="1:20" ht="16.5" hidden="1" thickTop="1" thickBot="1" x14ac:dyDescent="0.3">
      <c r="B23" s="86">
        <v>17</v>
      </c>
      <c r="C23" s="71"/>
      <c r="D23" s="44"/>
      <c r="E23" s="21"/>
      <c r="F23" s="72"/>
      <c r="G23" s="73"/>
      <c r="H23" s="98"/>
      <c r="I23" s="21"/>
      <c r="J23" s="21"/>
      <c r="K23" s="21"/>
      <c r="L23" s="21"/>
      <c r="M23" s="5"/>
      <c r="N23" s="25"/>
      <c r="O23" s="74"/>
      <c r="P23" s="31">
        <f t="shared" si="1"/>
        <v>0</v>
      </c>
      <c r="Q23" s="28" t="str">
        <f t="shared" si="2"/>
        <v xml:space="preserve"> </v>
      </c>
      <c r="R23" s="99"/>
      <c r="S23" s="100"/>
      <c r="T23" s="68"/>
    </row>
    <row r="24" spans="1:20" ht="16.5" hidden="1" thickTop="1" thickBot="1" x14ac:dyDescent="0.3">
      <c r="B24" s="70">
        <v>18</v>
      </c>
      <c r="C24" s="71"/>
      <c r="D24" s="44"/>
      <c r="E24" s="21"/>
      <c r="F24" s="72"/>
      <c r="G24" s="73"/>
      <c r="H24" s="98"/>
      <c r="I24" s="21"/>
      <c r="J24" s="21"/>
      <c r="K24" s="21"/>
      <c r="L24" s="21"/>
      <c r="M24" s="5"/>
      <c r="N24" s="25"/>
      <c r="O24" s="74"/>
      <c r="P24" s="31">
        <f t="shared" si="1"/>
        <v>0</v>
      </c>
      <c r="Q24" s="28" t="str">
        <f t="shared" si="2"/>
        <v xml:space="preserve"> </v>
      </c>
      <c r="R24" s="99"/>
      <c r="S24" s="100"/>
      <c r="T24" s="68"/>
    </row>
    <row r="25" spans="1:20" ht="16.5" hidden="1" thickTop="1" thickBot="1" x14ac:dyDescent="0.3">
      <c r="B25" s="86">
        <v>19</v>
      </c>
      <c r="C25" s="71"/>
      <c r="D25" s="101"/>
      <c r="E25" s="21"/>
      <c r="F25" s="72"/>
      <c r="G25" s="73"/>
      <c r="H25" s="98"/>
      <c r="I25" s="21"/>
      <c r="J25" s="21"/>
      <c r="K25" s="21"/>
      <c r="L25" s="21"/>
      <c r="M25" s="5"/>
      <c r="N25" s="25"/>
      <c r="O25" s="74"/>
      <c r="P25" s="31">
        <f t="shared" si="1"/>
        <v>0</v>
      </c>
      <c r="Q25" s="28" t="str">
        <f t="shared" si="2"/>
        <v xml:space="preserve"> </v>
      </c>
      <c r="R25" s="99"/>
      <c r="S25" s="100"/>
      <c r="T25" s="68"/>
    </row>
    <row r="26" spans="1:20" ht="16.5" hidden="1" thickTop="1" thickBot="1" x14ac:dyDescent="0.3">
      <c r="A26" s="75"/>
      <c r="B26" s="76">
        <v>20</v>
      </c>
      <c r="C26" s="77"/>
      <c r="D26" s="45"/>
      <c r="E26" s="79"/>
      <c r="F26" s="80"/>
      <c r="G26" s="81"/>
      <c r="H26" s="102"/>
      <c r="I26" s="79"/>
      <c r="J26" s="79"/>
      <c r="K26" s="79"/>
      <c r="L26" s="79"/>
      <c r="M26" s="6"/>
      <c r="N26" s="26"/>
      <c r="O26" s="82"/>
      <c r="P26" s="37">
        <f t="shared" si="1"/>
        <v>0</v>
      </c>
      <c r="Q26" s="29" t="str">
        <f t="shared" si="2"/>
        <v xml:space="preserve"> </v>
      </c>
      <c r="R26" s="103"/>
      <c r="S26" s="104"/>
      <c r="T26" s="68"/>
    </row>
    <row r="27" spans="1:20" ht="16.5" hidden="1" thickTop="1" thickBot="1" x14ac:dyDescent="0.3">
      <c r="B27" s="83">
        <v>21</v>
      </c>
      <c r="C27" s="84"/>
      <c r="D27" s="63"/>
      <c r="E27" s="64"/>
      <c r="F27" s="65"/>
      <c r="G27" s="66"/>
      <c r="H27" s="95"/>
      <c r="I27" s="64"/>
      <c r="J27" s="64"/>
      <c r="K27" s="64"/>
      <c r="L27" s="64"/>
      <c r="M27" s="7">
        <f t="shared" ref="M27:M35" si="3">D27*N27</f>
        <v>0</v>
      </c>
      <c r="N27" s="42"/>
      <c r="O27" s="67"/>
      <c r="P27" s="40">
        <f t="shared" si="1"/>
        <v>0</v>
      </c>
      <c r="Q27" s="30" t="str">
        <f t="shared" si="2"/>
        <v xml:space="preserve"> </v>
      </c>
      <c r="R27" s="96"/>
      <c r="S27" s="97"/>
      <c r="T27" s="68"/>
    </row>
    <row r="28" spans="1:20" ht="16.5" hidden="1" thickTop="1" thickBot="1" x14ac:dyDescent="0.3">
      <c r="B28" s="70">
        <v>22</v>
      </c>
      <c r="C28" s="71"/>
      <c r="D28" s="44"/>
      <c r="E28" s="21"/>
      <c r="F28" s="72"/>
      <c r="G28" s="73"/>
      <c r="H28" s="98"/>
      <c r="I28" s="21"/>
      <c r="J28" s="21"/>
      <c r="K28" s="21"/>
      <c r="L28" s="21"/>
      <c r="M28" s="5">
        <f t="shared" si="3"/>
        <v>0</v>
      </c>
      <c r="N28" s="25"/>
      <c r="O28" s="74"/>
      <c r="P28" s="31">
        <f t="shared" si="1"/>
        <v>0</v>
      </c>
      <c r="Q28" s="28" t="str">
        <f t="shared" si="2"/>
        <v xml:space="preserve"> </v>
      </c>
      <c r="R28" s="99"/>
      <c r="S28" s="100"/>
      <c r="T28" s="68"/>
    </row>
    <row r="29" spans="1:20" ht="16.5" hidden="1" thickTop="1" thickBot="1" x14ac:dyDescent="0.3">
      <c r="B29" s="86">
        <v>23</v>
      </c>
      <c r="C29" s="71"/>
      <c r="D29" s="44"/>
      <c r="E29" s="21"/>
      <c r="F29" s="72"/>
      <c r="G29" s="73"/>
      <c r="H29" s="98"/>
      <c r="I29" s="21"/>
      <c r="J29" s="21"/>
      <c r="K29" s="21"/>
      <c r="L29" s="21"/>
      <c r="M29" s="5">
        <f t="shared" si="3"/>
        <v>0</v>
      </c>
      <c r="N29" s="25"/>
      <c r="O29" s="74"/>
      <c r="P29" s="31">
        <f t="shared" si="1"/>
        <v>0</v>
      </c>
      <c r="Q29" s="28" t="str">
        <f t="shared" si="2"/>
        <v xml:space="preserve"> </v>
      </c>
      <c r="R29" s="99"/>
      <c r="S29" s="100"/>
      <c r="T29" s="68"/>
    </row>
    <row r="30" spans="1:20" ht="16.5" hidden="1" thickTop="1" thickBot="1" x14ac:dyDescent="0.3">
      <c r="B30" s="70">
        <v>24</v>
      </c>
      <c r="C30" s="71"/>
      <c r="D30" s="44"/>
      <c r="E30" s="21"/>
      <c r="F30" s="72"/>
      <c r="G30" s="73"/>
      <c r="H30" s="98"/>
      <c r="I30" s="21"/>
      <c r="J30" s="21"/>
      <c r="K30" s="21"/>
      <c r="L30" s="21"/>
      <c r="M30" s="5">
        <f t="shared" si="3"/>
        <v>0</v>
      </c>
      <c r="N30" s="25"/>
      <c r="O30" s="74"/>
      <c r="P30" s="31">
        <f t="shared" si="1"/>
        <v>0</v>
      </c>
      <c r="Q30" s="28" t="str">
        <f t="shared" si="2"/>
        <v xml:space="preserve"> </v>
      </c>
      <c r="R30" s="99"/>
      <c r="S30" s="100"/>
      <c r="T30" s="68"/>
    </row>
    <row r="31" spans="1:20" ht="16.5" hidden="1" thickTop="1" thickBot="1" x14ac:dyDescent="0.3">
      <c r="B31" s="86">
        <v>25</v>
      </c>
      <c r="C31" s="71"/>
      <c r="D31" s="44"/>
      <c r="E31" s="21"/>
      <c r="F31" s="72"/>
      <c r="G31" s="73"/>
      <c r="H31" s="98"/>
      <c r="I31" s="21"/>
      <c r="J31" s="21"/>
      <c r="K31" s="21"/>
      <c r="L31" s="21"/>
      <c r="M31" s="5">
        <f t="shared" si="3"/>
        <v>0</v>
      </c>
      <c r="N31" s="25"/>
      <c r="O31" s="74"/>
      <c r="P31" s="31">
        <f t="shared" si="1"/>
        <v>0</v>
      </c>
      <c r="Q31" s="28" t="str">
        <f t="shared" si="2"/>
        <v xml:space="preserve"> </v>
      </c>
      <c r="R31" s="99"/>
      <c r="S31" s="100"/>
      <c r="T31" s="68"/>
    </row>
    <row r="32" spans="1:20" ht="16.5" hidden="1" thickTop="1" thickBot="1" x14ac:dyDescent="0.3">
      <c r="B32" s="70">
        <v>26</v>
      </c>
      <c r="C32" s="71"/>
      <c r="D32" s="44"/>
      <c r="E32" s="21"/>
      <c r="F32" s="72"/>
      <c r="G32" s="73"/>
      <c r="H32" s="98"/>
      <c r="I32" s="21"/>
      <c r="J32" s="21"/>
      <c r="K32" s="21"/>
      <c r="L32" s="21"/>
      <c r="M32" s="5">
        <f t="shared" si="3"/>
        <v>0</v>
      </c>
      <c r="N32" s="25"/>
      <c r="O32" s="74"/>
      <c r="P32" s="31">
        <f t="shared" si="1"/>
        <v>0</v>
      </c>
      <c r="Q32" s="28" t="str">
        <f t="shared" si="2"/>
        <v xml:space="preserve"> </v>
      </c>
      <c r="R32" s="99"/>
      <c r="S32" s="100"/>
      <c r="T32" s="68"/>
    </row>
    <row r="33" spans="1:20" ht="16.5" hidden="1" thickTop="1" thickBot="1" x14ac:dyDescent="0.3">
      <c r="B33" s="86">
        <v>27</v>
      </c>
      <c r="C33" s="71"/>
      <c r="D33" s="44"/>
      <c r="E33" s="21"/>
      <c r="F33" s="72"/>
      <c r="G33" s="73"/>
      <c r="H33" s="98"/>
      <c r="I33" s="21"/>
      <c r="J33" s="21"/>
      <c r="K33" s="21"/>
      <c r="L33" s="21"/>
      <c r="M33" s="5">
        <f t="shared" si="3"/>
        <v>0</v>
      </c>
      <c r="N33" s="25"/>
      <c r="O33" s="74"/>
      <c r="P33" s="31">
        <f t="shared" si="1"/>
        <v>0</v>
      </c>
      <c r="Q33" s="28" t="str">
        <f t="shared" si="2"/>
        <v xml:space="preserve"> </v>
      </c>
      <c r="R33" s="99"/>
      <c r="S33" s="100"/>
      <c r="T33" s="68"/>
    </row>
    <row r="34" spans="1:20" ht="16.5" hidden="1" thickTop="1" thickBot="1" x14ac:dyDescent="0.3">
      <c r="B34" s="70">
        <v>28</v>
      </c>
      <c r="C34" s="71"/>
      <c r="D34" s="44"/>
      <c r="E34" s="21"/>
      <c r="F34" s="72"/>
      <c r="G34" s="73"/>
      <c r="H34" s="98"/>
      <c r="I34" s="21"/>
      <c r="J34" s="21"/>
      <c r="K34" s="21"/>
      <c r="L34" s="21"/>
      <c r="M34" s="5">
        <f t="shared" si="3"/>
        <v>0</v>
      </c>
      <c r="N34" s="25"/>
      <c r="O34" s="74"/>
      <c r="P34" s="31">
        <f t="shared" si="1"/>
        <v>0</v>
      </c>
      <c r="Q34" s="28" t="str">
        <f t="shared" si="2"/>
        <v xml:space="preserve"> </v>
      </c>
      <c r="R34" s="99"/>
      <c r="S34" s="100"/>
      <c r="T34" s="68"/>
    </row>
    <row r="35" spans="1:20" ht="16.5" hidden="1" thickTop="1" thickBot="1" x14ac:dyDescent="0.3">
      <c r="B35" s="86">
        <v>29</v>
      </c>
      <c r="C35" s="77"/>
      <c r="D35" s="78"/>
      <c r="E35" s="79"/>
      <c r="F35" s="80"/>
      <c r="G35" s="105"/>
      <c r="H35" s="102"/>
      <c r="I35" s="79"/>
      <c r="J35" s="79"/>
      <c r="K35" s="79"/>
      <c r="L35" s="79"/>
      <c r="M35" s="6">
        <f t="shared" si="3"/>
        <v>0</v>
      </c>
      <c r="N35" s="26"/>
      <c r="O35" s="106"/>
      <c r="P35" s="37">
        <f t="shared" si="1"/>
        <v>0</v>
      </c>
      <c r="Q35" s="29" t="str">
        <f t="shared" si="2"/>
        <v xml:space="preserve"> </v>
      </c>
      <c r="R35" s="107"/>
      <c r="S35" s="104"/>
      <c r="T35" s="68"/>
    </row>
    <row r="36" spans="1:20" ht="13.5" customHeight="1" thickTop="1" thickBot="1" x14ac:dyDescent="0.3">
      <c r="A36" s="108"/>
      <c r="B36" s="108"/>
      <c r="C36" s="109"/>
      <c r="D36" s="108"/>
      <c r="E36" s="109"/>
      <c r="F36" s="109"/>
      <c r="G36" s="110"/>
      <c r="H36" s="109"/>
      <c r="I36" s="109"/>
      <c r="J36" s="109"/>
      <c r="K36" s="109"/>
      <c r="L36" s="109"/>
      <c r="M36" s="108"/>
      <c r="N36" s="108"/>
      <c r="O36" s="111"/>
      <c r="P36" s="108"/>
      <c r="Q36" s="108"/>
      <c r="R36" s="108"/>
      <c r="T36" s="68"/>
    </row>
    <row r="37" spans="1:20" ht="60.75" customHeight="1" thickTop="1" thickBot="1" x14ac:dyDescent="0.3">
      <c r="A37" s="113"/>
      <c r="B37" s="148" t="s">
        <v>17</v>
      </c>
      <c r="C37" s="148"/>
      <c r="D37" s="148"/>
      <c r="E37" s="148"/>
      <c r="F37" s="148"/>
      <c r="G37" s="148"/>
      <c r="H37" s="4"/>
      <c r="I37" s="17"/>
      <c r="J37" s="17"/>
      <c r="K37" s="114"/>
      <c r="L37" s="114"/>
      <c r="M37" s="1"/>
      <c r="N37" s="41" t="s">
        <v>5</v>
      </c>
      <c r="O37" s="138" t="s">
        <v>6</v>
      </c>
      <c r="P37" s="139"/>
      <c r="Q37" s="140"/>
      <c r="R37" s="115"/>
      <c r="S37" s="116"/>
      <c r="T37" s="68"/>
    </row>
    <row r="38" spans="1:20" ht="33" customHeight="1" thickTop="1" thickBot="1" x14ac:dyDescent="0.3">
      <c r="A38" s="113"/>
      <c r="B38" s="141" t="s">
        <v>4</v>
      </c>
      <c r="C38" s="141"/>
      <c r="D38" s="141"/>
      <c r="E38" s="141"/>
      <c r="F38" s="141"/>
      <c r="G38" s="141"/>
      <c r="H38" s="117"/>
      <c r="K38" s="18"/>
      <c r="L38" s="18"/>
      <c r="M38" s="2"/>
      <c r="N38" s="47">
        <f>SUM(M7:M35)</f>
        <v>48286</v>
      </c>
      <c r="O38" s="142">
        <f>SUM(P7:P35)</f>
        <v>45450</v>
      </c>
      <c r="P38" s="143"/>
      <c r="Q38" s="144"/>
      <c r="R38" s="118"/>
      <c r="S38" s="119"/>
    </row>
    <row r="39" spans="1:20" ht="39.75" customHeight="1" thickTop="1" x14ac:dyDescent="0.25">
      <c r="A39" s="113"/>
      <c r="I39" s="19"/>
      <c r="J39" s="19"/>
      <c r="K39" s="20"/>
      <c r="L39" s="20"/>
      <c r="M39" s="122"/>
      <c r="N39" s="122"/>
      <c r="O39" s="118"/>
      <c r="P39" s="118"/>
      <c r="Q39" s="118"/>
      <c r="R39" s="3"/>
      <c r="S39" s="119"/>
      <c r="T39" s="118"/>
    </row>
    <row r="40" spans="1:20" ht="19.899999999999999" customHeight="1" x14ac:dyDescent="0.25">
      <c r="A40" s="113"/>
      <c r="K40" s="20"/>
      <c r="L40" s="20"/>
      <c r="M40" s="122"/>
      <c r="N40" s="4"/>
      <c r="O40" s="4"/>
      <c r="P40" s="4"/>
      <c r="Q40" s="118"/>
      <c r="R40" s="3"/>
      <c r="S40" s="119"/>
      <c r="T40" s="118"/>
    </row>
    <row r="41" spans="1:20" ht="71.25" customHeight="1" x14ac:dyDescent="0.25">
      <c r="A41" s="113"/>
      <c r="K41" s="20"/>
      <c r="L41" s="20"/>
      <c r="M41" s="122"/>
      <c r="N41" s="4"/>
      <c r="O41" s="4"/>
      <c r="P41" s="4"/>
      <c r="Q41" s="118"/>
      <c r="R41" s="122"/>
      <c r="S41" s="119"/>
      <c r="T41" s="118"/>
    </row>
    <row r="42" spans="1:20" ht="36" customHeight="1" x14ac:dyDescent="0.25">
      <c r="A42" s="113"/>
      <c r="K42" s="123"/>
      <c r="L42" s="123"/>
      <c r="M42" s="124"/>
      <c r="N42" s="122"/>
      <c r="O42" s="118"/>
      <c r="P42" s="118"/>
      <c r="Q42" s="118"/>
      <c r="R42" s="118"/>
      <c r="S42" s="119"/>
      <c r="T42" s="118"/>
    </row>
    <row r="43" spans="1:20" ht="14.25" customHeight="1" x14ac:dyDescent="0.25">
      <c r="A43" s="113"/>
      <c r="B43" s="118"/>
      <c r="C43" s="125"/>
      <c r="D43" s="126"/>
      <c r="E43" s="127"/>
      <c r="F43" s="125"/>
      <c r="G43" s="122"/>
      <c r="H43" s="125"/>
      <c r="I43" s="125"/>
      <c r="J43" s="128"/>
      <c r="K43" s="128"/>
      <c r="L43" s="128"/>
      <c r="M43" s="122"/>
      <c r="N43" s="122"/>
      <c r="O43" s="118"/>
      <c r="P43" s="118"/>
      <c r="Q43" s="118"/>
      <c r="R43" s="118"/>
      <c r="S43" s="119"/>
      <c r="T43" s="118"/>
    </row>
    <row r="44" spans="1:20" ht="14.25" customHeight="1" x14ac:dyDescent="0.25">
      <c r="A44" s="113"/>
      <c r="B44" s="118"/>
      <c r="C44" s="125"/>
      <c r="D44" s="126"/>
      <c r="E44" s="127"/>
      <c r="F44" s="125"/>
      <c r="G44" s="122"/>
      <c r="H44" s="125"/>
      <c r="I44" s="125"/>
      <c r="J44" s="128"/>
      <c r="K44" s="128"/>
      <c r="L44" s="128"/>
      <c r="M44" s="122"/>
      <c r="N44" s="122"/>
      <c r="O44" s="118"/>
      <c r="P44" s="118"/>
      <c r="Q44" s="118"/>
      <c r="R44" s="118"/>
      <c r="S44" s="119"/>
      <c r="T44" s="118"/>
    </row>
    <row r="45" spans="1:20" ht="14.25" customHeight="1" x14ac:dyDescent="0.25">
      <c r="A45" s="113"/>
      <c r="B45" s="118"/>
      <c r="C45" s="125"/>
      <c r="D45" s="126"/>
      <c r="E45" s="127"/>
      <c r="F45" s="125"/>
      <c r="G45" s="122"/>
      <c r="H45" s="125"/>
      <c r="I45" s="125"/>
      <c r="J45" s="128"/>
      <c r="K45" s="128"/>
      <c r="L45" s="128"/>
      <c r="M45" s="122"/>
      <c r="N45" s="122"/>
      <c r="O45" s="118"/>
      <c r="P45" s="118"/>
      <c r="Q45" s="118"/>
      <c r="R45" s="118"/>
      <c r="S45" s="119"/>
      <c r="T45" s="118"/>
    </row>
    <row r="46" spans="1:20" ht="14.25" customHeight="1" x14ac:dyDescent="0.25">
      <c r="A46" s="113"/>
      <c r="B46" s="118"/>
      <c r="C46" s="125"/>
      <c r="D46" s="126"/>
      <c r="E46" s="127"/>
      <c r="F46" s="125"/>
      <c r="G46" s="122"/>
      <c r="H46" s="125"/>
      <c r="I46" s="125"/>
      <c r="J46" s="128"/>
      <c r="K46" s="128"/>
      <c r="L46" s="128"/>
      <c r="M46" s="122"/>
      <c r="N46" s="122"/>
      <c r="O46" s="118"/>
      <c r="P46" s="118"/>
      <c r="Q46" s="118"/>
      <c r="R46" s="118"/>
      <c r="S46" s="119"/>
      <c r="T46" s="118"/>
    </row>
    <row r="47" spans="1:20" x14ac:dyDescent="0.25">
      <c r="C47" s="11"/>
      <c r="D47" s="69"/>
      <c r="E47" s="11"/>
      <c r="F47" s="11"/>
      <c r="G47" s="69"/>
      <c r="H47" s="11"/>
      <c r="I47" s="11"/>
      <c r="L47" s="11"/>
      <c r="M47" s="69"/>
    </row>
    <row r="48" spans="1:20" x14ac:dyDescent="0.25">
      <c r="C48" s="11"/>
      <c r="D48" s="69"/>
      <c r="E48" s="11"/>
      <c r="F48" s="11"/>
      <c r="G48" s="69"/>
      <c r="H48" s="11"/>
      <c r="I48" s="11"/>
      <c r="L48" s="11"/>
      <c r="M48" s="69"/>
    </row>
    <row r="49" spans="3:13" x14ac:dyDescent="0.25">
      <c r="C49" s="11"/>
      <c r="D49" s="69"/>
      <c r="E49" s="11"/>
      <c r="F49" s="11"/>
      <c r="G49" s="69"/>
      <c r="H49" s="11"/>
      <c r="I49" s="11"/>
      <c r="L49" s="11"/>
      <c r="M49" s="69"/>
    </row>
  </sheetData>
  <sheetProtection selectLockedCells="1"/>
  <mergeCells count="27">
    <mergeCell ref="O37:Q37"/>
    <mergeCell ref="B38:G38"/>
    <mergeCell ref="O38:Q38"/>
    <mergeCell ref="B1:C1"/>
    <mergeCell ref="O1:Q1"/>
    <mergeCell ref="B37:G37"/>
    <mergeCell ref="H7:H10"/>
    <mergeCell ref="I7:I10"/>
    <mergeCell ref="J7:J10"/>
    <mergeCell ref="K7:K10"/>
    <mergeCell ref="L7:L10"/>
    <mergeCell ref="K15:K18"/>
    <mergeCell ref="L15:L18"/>
    <mergeCell ref="H15:H18"/>
    <mergeCell ref="I15:I18"/>
    <mergeCell ref="J15:J18"/>
    <mergeCell ref="R7:R10"/>
    <mergeCell ref="S7:S10"/>
    <mergeCell ref="R11:R14"/>
    <mergeCell ref="S11:S14"/>
    <mergeCell ref="R15:R18"/>
    <mergeCell ref="S15:S18"/>
    <mergeCell ref="L11:L14"/>
    <mergeCell ref="K11:K14"/>
    <mergeCell ref="H11:H14"/>
    <mergeCell ref="I11:I14"/>
    <mergeCell ref="J11:J14"/>
  </mergeCells>
  <conditionalFormatting sqref="D27:D35 B7:B35">
    <cfRule type="containsBlanks" dxfId="24" priority="60">
      <formula>LEN(TRIM(B7))=0</formula>
    </cfRule>
  </conditionalFormatting>
  <conditionalFormatting sqref="B7:B35">
    <cfRule type="cellIs" dxfId="23" priority="55" operator="greaterThanOrEqual">
      <formula>1</formula>
    </cfRule>
  </conditionalFormatting>
  <conditionalFormatting sqref="Q7:Q35">
    <cfRule type="cellIs" dxfId="22" priority="51" operator="equal">
      <formula>"NEVYHOVUJE"</formula>
    </cfRule>
    <cfRule type="cellIs" dxfId="21" priority="52" operator="equal">
      <formula>"VYHOVUJE"</formula>
    </cfRule>
  </conditionalFormatting>
  <conditionalFormatting sqref="O7:O35 G7:G35">
    <cfRule type="notContainsBlanks" dxfId="20" priority="25">
      <formula>LEN(TRIM(G7))&gt;0</formula>
    </cfRule>
    <cfRule type="containsBlanks" dxfId="19" priority="26">
      <formula>LEN(TRIM(G7))=0</formula>
    </cfRule>
  </conditionalFormatting>
  <conditionalFormatting sqref="O7:O35 G7:G35">
    <cfRule type="notContainsBlanks" dxfId="18" priority="24">
      <formula>LEN(TRIM(G7))&gt;0</formula>
    </cfRule>
  </conditionalFormatting>
  <conditionalFormatting sqref="G7:G35">
    <cfRule type="notContainsBlanks" dxfId="17" priority="23">
      <formula>LEN(TRIM(G7))&gt;0</formula>
    </cfRule>
    <cfRule type="containsBlanks" dxfId="16" priority="27">
      <formula>LEN(TRIM(G7))=0</formula>
    </cfRule>
  </conditionalFormatting>
  <conditionalFormatting sqref="D7:D10">
    <cfRule type="containsBlanks" dxfId="15" priority="11">
      <formula>LEN(TRIM(D7))=0</formula>
    </cfRule>
  </conditionalFormatting>
  <conditionalFormatting sqref="D11:D14">
    <cfRule type="containsBlanks" dxfId="14" priority="10">
      <formula>LEN(TRIM(D11))=0</formula>
    </cfRule>
  </conditionalFormatting>
  <conditionalFormatting sqref="D15 D18">
    <cfRule type="containsBlanks" dxfId="13" priority="9">
      <formula>LEN(TRIM(D15))=0</formula>
    </cfRule>
  </conditionalFormatting>
  <conditionalFormatting sqref="D17">
    <cfRule type="containsBlanks" dxfId="12" priority="8">
      <formula>LEN(TRIM(D17))=0</formula>
    </cfRule>
  </conditionalFormatting>
  <conditionalFormatting sqref="D16">
    <cfRule type="containsBlanks" dxfId="11" priority="7">
      <formula>LEN(TRIM(D16))=0</formula>
    </cfRule>
  </conditionalFormatting>
  <conditionalFormatting sqref="D23:D24 D19">
    <cfRule type="containsBlanks" dxfId="10" priority="6">
      <formula>LEN(TRIM(D19))=0</formula>
    </cfRule>
  </conditionalFormatting>
  <conditionalFormatting sqref="D26">
    <cfRule type="containsBlanks" dxfId="9" priority="5">
      <formula>LEN(TRIM(D26))=0</formula>
    </cfRule>
  </conditionalFormatting>
  <conditionalFormatting sqref="D25">
    <cfRule type="containsBlanks" dxfId="8" priority="4">
      <formula>LEN(TRIM(D25))=0</formula>
    </cfRule>
  </conditionalFormatting>
  <conditionalFormatting sqref="D20">
    <cfRule type="containsBlanks" dxfId="7" priority="3">
      <formula>LEN(TRIM(D20))=0</formula>
    </cfRule>
  </conditionalFormatting>
  <conditionalFormatting sqref="D21">
    <cfRule type="containsBlanks" dxfId="6" priority="2">
      <formula>LEN(TRIM(D21))=0</formula>
    </cfRule>
  </conditionalFormatting>
  <conditionalFormatting sqref="D22">
    <cfRule type="containsBlanks" dxfId="5" priority="1">
      <formula>LEN(TRIM(D22))=0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tqZhFuueeVuX2FBDu9G2yH7WmEo=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W/qW/3c7TTLqbsltEENT7t1wizU=</DigestValue>
    </Reference>
  </SignedInfo>
  <SignatureValue>GsglWL/t8hgo5jiNjg98CW4Bf2eQJILD+wfQWvNVkllNxJveEmP2Dw8KwkspX5iAE7A9zam/I9PZ
ycLNE8W78sir4f5Mtc1pp9oWDXXEPn2RNSFdhc7Basfur1rM1bxIC3OdEdkNpZS6Obt/1czaX1js
SizZnhHIiuYtpxey44oQsw5JsFV3VUzw6wcMXbdQHrp12/aNwVRwAEVqmZvxacQtrEtPrBc47+7n
8hPIrFNqDWaW0gx8QB4CVWPM4X7a6hqR+7SV3weZI8e52tZrknBWdvG0a88o/1Jb0HAFYqvZDQmy
jgERXXCGBDJg49i5EeMJHj2UOpwzP7K8CQcE+g==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kFVDPHuO5hU7DHfPI4/UTWpF/iE=</DigestValue>
      </Reference>
      <Reference URI="/xl/worksheets/sheet1.xml?ContentType=application/vnd.openxmlformats-officedocument.spreadsheetml.worksheet+xml">
        <DigestMethod Algorithm="http://www.w3.org/2000/09/xmldsig#sha1"/>
        <DigestValue>r8V++bW+X3+r3AgD9e2W2oIc3QQ=</DigestValue>
      </Reference>
      <Reference URI="/xl/styles.xml?ContentType=application/vnd.openxmlformats-officedocument.spreadsheetml.styles+xml">
        <DigestMethod Algorithm="http://www.w3.org/2000/09/xmldsig#sha1"/>
        <DigestValue>DkOstBu1tVTtUgYiavCl5q0N3yY=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VKGKe9ZIpqvVnb16lwhSfrJanmQ=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mqRTeC88SJvaUEqPBm5sYGyG/UU=</DigestValue>
      </Reference>
      <Reference URI="/xl/sharedStrings.xml?ContentType=application/vnd.openxmlformats-officedocument.spreadsheetml.sharedStrings+xml">
        <DigestMethod Algorithm="http://www.w3.org/2000/09/xmldsig#sha1"/>
        <DigestValue>hJG61xzqyDtOqawDlQHHj14na9I=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2018-07-09T13:23:33Z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2018-07-09T13:23:33Z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2015-06-17T10:31:14Z</cp:lastPrinted>
  <dcterms:created xsi:type="dcterms:W3CDTF">2014-03-05T12:43:32Z</dcterms:created>
  <dcterms:modified xsi:type="dcterms:W3CDTF">2018-07-09T07:20:15Z</dcterms:modified>
</cp:coreProperties>
</file>